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33" i="1" l="1"/>
  <c r="D33" i="1"/>
  <c r="E32" i="1"/>
  <c r="D31" i="1"/>
  <c r="E31" i="1" s="1"/>
  <c r="D30" i="1"/>
  <c r="E30" i="1" s="1"/>
  <c r="C28" i="1"/>
  <c r="D28" i="1" s="1"/>
  <c r="E28" i="1" s="1"/>
  <c r="D27" i="1"/>
  <c r="E27" i="1" s="1"/>
  <c r="D26" i="1"/>
  <c r="E26" i="1" s="1"/>
  <c r="D25" i="1"/>
  <c r="E25" i="1" s="1"/>
  <c r="C25" i="1"/>
  <c r="E24" i="1"/>
  <c r="D24" i="1"/>
  <c r="E23" i="1"/>
  <c r="D23" i="1"/>
  <c r="C22" i="1"/>
  <c r="D22" i="1" s="1"/>
  <c r="E22" i="1" s="1"/>
  <c r="D21" i="1"/>
  <c r="E21" i="1" s="1"/>
  <c r="D20" i="1"/>
  <c r="E20" i="1" s="1"/>
  <c r="D19" i="1"/>
  <c r="E19" i="1" s="1"/>
  <c r="C19" i="1"/>
  <c r="E18" i="1"/>
  <c r="D18" i="1"/>
  <c r="E17" i="1"/>
  <c r="D17" i="1"/>
  <c r="E16" i="1"/>
  <c r="D16" i="1"/>
  <c r="C15" i="1"/>
  <c r="C29" i="1" s="1"/>
  <c r="C34" i="1" s="1"/>
  <c r="D14" i="1"/>
  <c r="E14" i="1" s="1"/>
  <c r="D11" i="1"/>
  <c r="E11" i="1" s="1"/>
  <c r="E15" i="1" l="1"/>
  <c r="C13" i="1"/>
  <c r="C12" i="1" s="1"/>
  <c r="D15" i="1"/>
  <c r="D29" i="1" l="1"/>
  <c r="D13" i="1" s="1"/>
  <c r="D12" i="1" s="1"/>
  <c r="E29" i="1"/>
  <c r="E13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<sst xmlns="http://schemas.openxmlformats.org/spreadsheetml/2006/main" count="55" uniqueCount="32">
  <si>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</si>
  <si>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"апреля 2023 г.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</si>
  <si>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</si>
  <si>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</si>
  <si>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</si>
  <si>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</si>
  <si>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</si>
  <si>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2023год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</si>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</sst>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0" fontId="3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3" borderId="3" xfId="0" applyFont="1" applyFill="1" applyBorder="1" applyAlignment="1">
      <alignment horizontal="center"/>
    </xf>
    <xf numFmtId="0" fontId="1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3" borderId="3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/>
    <xf numFmtId="2" fontId="3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Fill="1" applyBorder="1"/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80" zoomScaleNormal="80" workbookViewId="0">
      <selection activeCell="A8" sqref="A8"/>
    </sheetView>
  </sheetViews>
  <sheetFormatPr defaultRowHeight="15" x14ac:dyDescent="0.25"/>
  <cols>
    <col min="1" max="1" width="63.28515625" customWidth="1"/>
    <col min="2" max="2" width="16.140625" customWidth="1"/>
    <col min="3" max="3" width="20.28515625" customWidth="1"/>
    <col min="4" max="4" width="24.28515625" customWidth="1"/>
    <col min="5" max="5" width="28.57031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5</v>
      </c>
      <c r="B9" s="10" t="s">
        <v>6</v>
      </c>
      <c r="C9" s="11" t="s">
        <v>7</v>
      </c>
      <c r="D9" s="11"/>
      <c r="E9" s="11"/>
    </row>
    <row r="10" spans="1:5" ht="57.75" customHeight="1" x14ac:dyDescent="0.2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 x14ac:dyDescent="0.3">
      <c r="A11" s="14" t="s">
        <v>11</v>
      </c>
      <c r="B11" s="15" t="s">
        <v>12</v>
      </c>
      <c r="C11" s="16">
        <v>38</v>
      </c>
      <c r="D11" s="16">
        <f>C11</f>
        <v>38</v>
      </c>
      <c r="E11" s="16">
        <f>D11</f>
        <v>38</v>
      </c>
    </row>
    <row r="12" spans="1:5" ht="25.5" x14ac:dyDescent="0.3">
      <c r="A12" s="17" t="s">
        <v>13</v>
      </c>
      <c r="B12" s="15" t="s">
        <v>14</v>
      </c>
      <c r="C12" s="18">
        <f>(C13-C32)/C11</f>
        <v>2994.539787368421</v>
      </c>
      <c r="D12" s="18">
        <f t="shared" ref="D12:E12" si="0">(D13-D32)/D11</f>
        <v>748.63494684210525</v>
      </c>
      <c r="E12" s="18">
        <f t="shared" si="0"/>
        <v>748.63494684210525</v>
      </c>
    </row>
    <row r="13" spans="1:5" ht="25.5" x14ac:dyDescent="0.3">
      <c r="A13" s="14" t="s">
        <v>15</v>
      </c>
      <c r="B13" s="15" t="s">
        <v>14</v>
      </c>
      <c r="C13" s="19">
        <f>C15+C29+C30+C33+C31+C32</f>
        <v>113792.51192</v>
      </c>
      <c r="D13" s="19">
        <f t="shared" ref="D13:E13" si="1">D15+D29+D30+D33+D31+D32</f>
        <v>28448.127980000001</v>
      </c>
      <c r="E13" s="19">
        <f t="shared" si="1"/>
        <v>28448.127980000001</v>
      </c>
    </row>
    <row r="14" spans="1:5" ht="20.25" x14ac:dyDescent="0.3">
      <c r="A14" s="20" t="s">
        <v>16</v>
      </c>
      <c r="B14" s="21"/>
      <c r="C14" s="18"/>
      <c r="D14" s="22">
        <f t="shared" ref="D14:E33" si="2">C14</f>
        <v>0</v>
      </c>
      <c r="E14" s="22">
        <f t="shared" si="2"/>
        <v>0</v>
      </c>
    </row>
    <row r="15" spans="1:5" ht="25.5" x14ac:dyDescent="0.3">
      <c r="A15" s="23" t="s">
        <v>17</v>
      </c>
      <c r="B15" s="24" t="s">
        <v>14</v>
      </c>
      <c r="C15" s="25">
        <f>C17+C20+C23+C26</f>
        <v>90274.8</v>
      </c>
      <c r="D15" s="25">
        <f t="shared" ref="D15:E15" si="3">D17+D20+D23+D26</f>
        <v>22568.7</v>
      </c>
      <c r="E15" s="25">
        <f t="shared" si="3"/>
        <v>22568.7</v>
      </c>
    </row>
    <row r="16" spans="1:5" ht="20.25" x14ac:dyDescent="0.3">
      <c r="A16" s="20" t="s">
        <v>18</v>
      </c>
      <c r="B16" s="21"/>
      <c r="C16" s="18"/>
      <c r="D16" s="22">
        <f t="shared" si="2"/>
        <v>0</v>
      </c>
      <c r="E16" s="22">
        <f t="shared" si="2"/>
        <v>0</v>
      </c>
    </row>
    <row r="17" spans="1:5" ht="25.5" x14ac:dyDescent="0.3">
      <c r="A17" s="26" t="s">
        <v>19</v>
      </c>
      <c r="B17" s="27" t="s">
        <v>14</v>
      </c>
      <c r="C17" s="28">
        <v>10291.1</v>
      </c>
      <c r="D17" s="29">
        <f>C17/4</f>
        <v>2572.7750000000001</v>
      </c>
      <c r="E17" s="29">
        <f t="shared" si="2"/>
        <v>2572.7750000000001</v>
      </c>
    </row>
    <row r="18" spans="1:5" ht="20.25" x14ac:dyDescent="0.3">
      <c r="A18" s="30" t="s">
        <v>20</v>
      </c>
      <c r="B18" s="31" t="s">
        <v>21</v>
      </c>
      <c r="C18" s="32">
        <v>3.5</v>
      </c>
      <c r="D18" s="33">
        <f t="shared" si="2"/>
        <v>3.5</v>
      </c>
      <c r="E18" s="33">
        <f t="shared" si="2"/>
        <v>3.5</v>
      </c>
    </row>
    <row r="19" spans="1:5" ht="20.25" x14ac:dyDescent="0.3">
      <c r="A19" s="30" t="s">
        <v>22</v>
      </c>
      <c r="B19" s="34" t="s">
        <v>23</v>
      </c>
      <c r="C19" s="35">
        <f>C17/12/C18*1000</f>
        <v>245026.1904761905</v>
      </c>
      <c r="D19" s="22">
        <f t="shared" si="2"/>
        <v>245026.1904761905</v>
      </c>
      <c r="E19" s="22">
        <f t="shared" si="2"/>
        <v>245026.1904761905</v>
      </c>
    </row>
    <row r="20" spans="1:5" ht="25.5" x14ac:dyDescent="0.3">
      <c r="A20" s="26" t="s">
        <v>24</v>
      </c>
      <c r="B20" s="27" t="s">
        <v>14</v>
      </c>
      <c r="C20" s="28">
        <v>53529.4</v>
      </c>
      <c r="D20" s="36">
        <f>C20/4</f>
        <v>13382.35</v>
      </c>
      <c r="E20" s="36">
        <f t="shared" si="2"/>
        <v>13382.35</v>
      </c>
    </row>
    <row r="21" spans="1:5" ht="20.25" x14ac:dyDescent="0.3">
      <c r="A21" s="17" t="s">
        <v>20</v>
      </c>
      <c r="B21" s="37" t="s">
        <v>21</v>
      </c>
      <c r="C21" s="38">
        <v>12.75</v>
      </c>
      <c r="D21" s="22">
        <f t="shared" si="2"/>
        <v>12.75</v>
      </c>
      <c r="E21" s="22">
        <f t="shared" si="2"/>
        <v>12.75</v>
      </c>
    </row>
    <row r="22" spans="1:5" ht="20.25" x14ac:dyDescent="0.3">
      <c r="A22" s="17" t="s">
        <v>22</v>
      </c>
      <c r="B22" s="15" t="s">
        <v>23</v>
      </c>
      <c r="C22" s="35">
        <f>C20/12/C21*1000</f>
        <v>349865.35947712424</v>
      </c>
      <c r="D22" s="22">
        <f t="shared" si="2"/>
        <v>349865.35947712424</v>
      </c>
      <c r="E22" s="22">
        <f t="shared" si="2"/>
        <v>349865.35947712424</v>
      </c>
    </row>
    <row r="23" spans="1:5" ht="67.5" customHeight="1" x14ac:dyDescent="0.3">
      <c r="A23" s="39" t="s">
        <v>25</v>
      </c>
      <c r="B23" s="40" t="s">
        <v>14</v>
      </c>
      <c r="C23" s="28">
        <v>8936.6</v>
      </c>
      <c r="D23" s="36">
        <f>C23/4</f>
        <v>2234.15</v>
      </c>
      <c r="E23" s="41">
        <f t="shared" si="2"/>
        <v>2234.15</v>
      </c>
    </row>
    <row r="24" spans="1:5" ht="20.25" x14ac:dyDescent="0.3">
      <c r="A24" s="17" t="s">
        <v>20</v>
      </c>
      <c r="B24" s="37" t="s">
        <v>21</v>
      </c>
      <c r="C24" s="32">
        <v>4</v>
      </c>
      <c r="D24" s="33">
        <f t="shared" si="2"/>
        <v>4</v>
      </c>
      <c r="E24" s="33">
        <f t="shared" si="2"/>
        <v>4</v>
      </c>
    </row>
    <row r="25" spans="1:5" ht="20.25" x14ac:dyDescent="0.3">
      <c r="A25" s="17" t="s">
        <v>22</v>
      </c>
      <c r="B25" s="15" t="s">
        <v>23</v>
      </c>
      <c r="C25" s="35">
        <f>C23/C24/12*1000</f>
        <v>186179.16666666669</v>
      </c>
      <c r="D25" s="22">
        <f t="shared" si="2"/>
        <v>186179.16666666669</v>
      </c>
      <c r="E25" s="22">
        <f t="shared" si="2"/>
        <v>186179.16666666669</v>
      </c>
    </row>
    <row r="26" spans="1:5" ht="25.5" x14ac:dyDescent="0.3">
      <c r="A26" s="14" t="s">
        <v>26</v>
      </c>
      <c r="B26" s="40" t="s">
        <v>14</v>
      </c>
      <c r="C26" s="28">
        <v>17517.7</v>
      </c>
      <c r="D26" s="29">
        <f>C26/4</f>
        <v>4379.4250000000002</v>
      </c>
      <c r="E26" s="29">
        <f t="shared" si="2"/>
        <v>4379.4250000000002</v>
      </c>
    </row>
    <row r="27" spans="1:5" ht="20.25" x14ac:dyDescent="0.3">
      <c r="A27" s="17" t="s">
        <v>20</v>
      </c>
      <c r="B27" s="37" t="s">
        <v>21</v>
      </c>
      <c r="C27" s="38">
        <v>17</v>
      </c>
      <c r="D27" s="22">
        <f t="shared" si="2"/>
        <v>17</v>
      </c>
      <c r="E27" s="22">
        <f t="shared" si="2"/>
        <v>17</v>
      </c>
    </row>
    <row r="28" spans="1:5" ht="20.25" x14ac:dyDescent="0.3">
      <c r="A28" s="17" t="s">
        <v>22</v>
      </c>
      <c r="B28" s="15" t="s">
        <v>23</v>
      </c>
      <c r="C28" s="35">
        <f>C26/12/C27*1000</f>
        <v>85871.07843137256</v>
      </c>
      <c r="D28" s="22">
        <f t="shared" si="2"/>
        <v>85871.07843137256</v>
      </c>
      <c r="E28" s="22">
        <f t="shared" si="2"/>
        <v>85871.07843137256</v>
      </c>
    </row>
    <row r="29" spans="1:5" ht="25.5" x14ac:dyDescent="0.3">
      <c r="A29" s="14" t="s">
        <v>27</v>
      </c>
      <c r="B29" s="15" t="s">
        <v>14</v>
      </c>
      <c r="C29" s="19">
        <f>C15*11.54%</f>
        <v>10417.71192</v>
      </c>
      <c r="D29" s="19">
        <f t="shared" ref="D29:E29" si="4">D15*11.54%</f>
        <v>2604.4279799999999</v>
      </c>
      <c r="E29" s="19">
        <f t="shared" si="4"/>
        <v>2604.4279799999999</v>
      </c>
    </row>
    <row r="30" spans="1:5" ht="59.25" customHeight="1" x14ac:dyDescent="0.3">
      <c r="A30" s="39" t="s">
        <v>28</v>
      </c>
      <c r="B30" s="15" t="s">
        <v>14</v>
      </c>
      <c r="C30" s="42">
        <v>2479</v>
      </c>
      <c r="D30" s="29">
        <f>C30/4</f>
        <v>619.75</v>
      </c>
      <c r="E30" s="29">
        <f t="shared" si="2"/>
        <v>619.75</v>
      </c>
    </row>
    <row r="31" spans="1:5" ht="38.25" customHeight="1" x14ac:dyDescent="0.3">
      <c r="A31" s="39" t="s">
        <v>29</v>
      </c>
      <c r="B31" s="15" t="s">
        <v>14</v>
      </c>
      <c r="C31" s="18">
        <v>2500</v>
      </c>
      <c r="D31" s="29">
        <f>C31/4</f>
        <v>625</v>
      </c>
      <c r="E31" s="22">
        <f t="shared" si="2"/>
        <v>625</v>
      </c>
    </row>
    <row r="32" spans="1:5" ht="30.75" customHeight="1" x14ac:dyDescent="0.3">
      <c r="A32" s="39" t="s">
        <v>30</v>
      </c>
      <c r="B32" s="15" t="s">
        <v>14</v>
      </c>
      <c r="C32" s="42"/>
      <c r="D32" s="29"/>
      <c r="E32" s="29">
        <f t="shared" si="2"/>
        <v>0</v>
      </c>
    </row>
    <row r="33" spans="1:5" ht="51.75" customHeight="1" x14ac:dyDescent="0.3">
      <c r="A33" s="39" t="s">
        <v>31</v>
      </c>
      <c r="B33" s="15" t="s">
        <v>14</v>
      </c>
      <c r="C33" s="42">
        <v>8121</v>
      </c>
      <c r="D33" s="29">
        <f>C33/4</f>
        <v>2030.25</v>
      </c>
      <c r="E33" s="29">
        <f t="shared" si="2"/>
        <v>2030.25</v>
      </c>
    </row>
    <row r="34" spans="1:5" ht="20.25" x14ac:dyDescent="0.3">
      <c r="A34" s="4"/>
      <c r="B34" s="3"/>
      <c r="C34" s="43">
        <f>C33+C32+C31+C30+C29+C15</f>
        <v>113792.51192</v>
      </c>
      <c r="D34" s="4"/>
      <c r="E34" s="4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2023-04-03T04:38:50Z</dcterms:modified>
</cp:coreProperties>
</file>